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lizabeth\Documents\MPTA\SecretaryTreasurer\Treasurer\Forms for Treasurer\"/>
    </mc:Choice>
  </mc:AlternateContent>
  <bookViews>
    <workbookView xWindow="0" yWindow="0" windowWidth="18645" windowHeight="5985"/>
  </bookViews>
  <sheets>
    <sheet name="Treasurer's Report" sheetId="1" r:id="rId1"/>
  </sheets>
  <definedNames>
    <definedName name="_xlnm.Print_Area" localSheetId="0">'Treasurer''s Report'!$A$3:$L$64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8" i="1" l="1"/>
  <c r="I58" i="1"/>
  <c r="G59" i="1"/>
  <c r="I59" i="1"/>
  <c r="E53" i="1"/>
  <c r="E61" i="1"/>
  <c r="K9" i="1"/>
  <c r="K10" i="1"/>
  <c r="K11" i="1"/>
  <c r="K13" i="1"/>
  <c r="K14" i="1"/>
  <c r="K15" i="1"/>
  <c r="K16" i="1"/>
  <c r="K17" i="1"/>
  <c r="K18" i="1"/>
  <c r="E18" i="1"/>
  <c r="G18" i="1"/>
  <c r="I18" i="1"/>
  <c r="K23" i="1"/>
  <c r="K24" i="1"/>
  <c r="K25" i="1"/>
  <c r="K26" i="1"/>
  <c r="K27" i="1"/>
  <c r="K28" i="1"/>
  <c r="K30" i="1"/>
  <c r="K31" i="1"/>
  <c r="K32" i="1"/>
  <c r="K34" i="1"/>
  <c r="K35" i="1"/>
  <c r="K37" i="1"/>
  <c r="K38" i="1"/>
  <c r="K40" i="1"/>
  <c r="K41" i="1"/>
  <c r="K42" i="1"/>
  <c r="K43" i="1"/>
  <c r="K44" i="1"/>
  <c r="K45" i="1"/>
  <c r="K46" i="1"/>
  <c r="K47" i="1"/>
  <c r="K49" i="1"/>
  <c r="E47" i="1"/>
  <c r="G47" i="1"/>
  <c r="I47" i="1"/>
  <c r="E51" i="1"/>
  <c r="G60" i="1"/>
  <c r="I60" i="1"/>
  <c r="G61" i="1"/>
  <c r="I61" i="1"/>
</calcChain>
</file>

<file path=xl/sharedStrings.xml><?xml version="1.0" encoding="utf-8"?>
<sst xmlns="http://schemas.openxmlformats.org/spreadsheetml/2006/main" count="68" uniqueCount="63">
  <si>
    <t xml:space="preserve">*** If the total expenditures variance is positive, then your PTA spent less money than was initially anticipated. If this variance is negative, the PTA spent more money than was initially budgeted. </t>
  </si>
  <si>
    <t>* *If the total receipts variance is positive, then your PTA has earned more income than anticipated. If this variance is negative, the PTA did not meet its budgeted revenue.</t>
  </si>
  <si>
    <t xml:space="preserve">*The 'Actual YTD' column does not pull any information from the 'Actual Monthly' column. Both 'Actual' columns will need to be physically entered and updated each month. </t>
  </si>
  <si>
    <t>, Treasurer</t>
  </si>
  <si>
    <t>Submitted By:</t>
  </si>
  <si>
    <t>@</t>
  </si>
  <si>
    <t>Total Dues</t>
  </si>
  <si>
    <t>Local Dues</t>
  </si>
  <si>
    <t>State Dues</t>
  </si>
  <si>
    <t>National Dues</t>
  </si>
  <si>
    <t>Annual Membership Fee:</t>
  </si>
  <si>
    <t>Number of Members:</t>
  </si>
  <si>
    <t>Founders Day donations:</t>
  </si>
  <si>
    <t>State and National portions of dues collected and remitted to state:</t>
  </si>
  <si>
    <t>4/30/20XX</t>
  </si>
  <si>
    <t xml:space="preserve">Balance on Hand: </t>
  </si>
  <si>
    <t>***</t>
  </si>
  <si>
    <t>Reading Scholarships</t>
  </si>
  <si>
    <t>Self-Esteem Programs</t>
  </si>
  <si>
    <t>Student Enrichment Grants</t>
  </si>
  <si>
    <t>Parent Involvement</t>
  </si>
  <si>
    <t>Reflections</t>
  </si>
  <si>
    <t>Book Sale</t>
  </si>
  <si>
    <t>Carnival</t>
  </si>
  <si>
    <t>Projects</t>
  </si>
  <si>
    <t>Special Appreciation Awards</t>
  </si>
  <si>
    <t>Award(3)</t>
  </si>
  <si>
    <t>Volunteers</t>
  </si>
  <si>
    <t>Programs</t>
  </si>
  <si>
    <t>Membership</t>
  </si>
  <si>
    <t>Committees</t>
  </si>
  <si>
    <t>Publications/Brochures/Our Children</t>
  </si>
  <si>
    <t>State PTA Convention/National PTA Convention</t>
  </si>
  <si>
    <t>District/Council Conferences</t>
  </si>
  <si>
    <t>Leadership Education</t>
  </si>
  <si>
    <t>Bonding Insurance</t>
  </si>
  <si>
    <t>Liability Insurance</t>
  </si>
  <si>
    <t>Mailing Permit/ Postage</t>
  </si>
  <si>
    <t>Printing</t>
  </si>
  <si>
    <t>Past President's Pin</t>
  </si>
  <si>
    <t>Supplies</t>
  </si>
  <si>
    <t>Administration</t>
  </si>
  <si>
    <t>**</t>
  </si>
  <si>
    <t>Other Income</t>
  </si>
  <si>
    <t>Community Sponsorship &amp; Grants</t>
  </si>
  <si>
    <t>Founders' Day</t>
  </si>
  <si>
    <t>Book sale</t>
  </si>
  <si>
    <t>Fundraising Projects:</t>
  </si>
  <si>
    <t>Donations</t>
  </si>
  <si>
    <t>Bank Interest</t>
  </si>
  <si>
    <t>Local Membership Dues</t>
  </si>
  <si>
    <t>Variance</t>
  </si>
  <si>
    <t>Budgeted</t>
  </si>
  <si>
    <t>Actual YTD*</t>
  </si>
  <si>
    <t>Actual Monthly</t>
  </si>
  <si>
    <t>3/31/20XX</t>
  </si>
  <si>
    <t>Your Local PTA's Name Here</t>
  </si>
  <si>
    <t>Sample Monthly Treasurer's Report</t>
  </si>
  <si>
    <t>ACTUAL RECEIPTS</t>
  </si>
  <si>
    <t>ACTUAL EXPENDITURES</t>
  </si>
  <si>
    <t>TOTAL RECEIPTS</t>
  </si>
  <si>
    <t>TOTAL EXPENDITURES</t>
  </si>
  <si>
    <t>TOTAL VARIENCE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</si>
</sst>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 "/>
    </font>
    <font>
      <sz val="11"/>
      <color rgb="FF000000"/>
      <name val="Calibri "/>
    </font>
    <font>
      <b/>
      <sz val="10"/>
      <color rgb="FF000000"/>
      <name val="Arial"/>
      <family val="2"/>
    </font>
    <font>
      <b/>
      <sz val="13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2" fillId="0" borderId="1" xfId="0" applyFont="1" applyBorder="1"/>
    <xf numFmtId="44" fontId="2" fillId="0" borderId="2" xfId="2" applyFont="1" applyBorder="1"/>
    <xf numFmtId="164" fontId="2" fillId="0" borderId="1" xfId="1" applyNumberFormat="1" applyFont="1" applyBorder="1"/>
    <xf numFmtId="44" fontId="2" fillId="0" borderId="1" xfId="0" applyNumberFormat="1" applyFont="1" applyBorder="1"/>
    <xf numFmtId="0" fontId="2" fillId="0" borderId="3" xfId="0" applyFont="1" applyBorder="1"/>
    <xf numFmtId="43" fontId="0" fillId="0" borderId="4" xfId="1" applyFont="1" applyBorder="1"/>
    <xf numFmtId="44" fontId="0" fillId="0" borderId="0" xfId="2" applyFont="1" applyBorder="1"/>
    <xf numFmtId="0" fontId="0" fillId="0" borderId="5" xfId="0" applyBorder="1"/>
    <xf numFmtId="43" fontId="0" fillId="0" borderId="6" xfId="1" applyFont="1" applyBorder="1"/>
    <xf numFmtId="0" fontId="0" fillId="0" borderId="7" xfId="0" applyBorder="1"/>
    <xf numFmtId="44" fontId="0" fillId="0" borderId="7" xfId="2" applyFont="1" applyBorder="1"/>
    <xf numFmtId="0" fontId="0" fillId="0" borderId="8" xfId="0" applyBorder="1"/>
    <xf numFmtId="0" fontId="0" fillId="0" borderId="0" xfId="0" applyAlignment="1"/>
    <xf numFmtId="44" fontId="2" fillId="0" borderId="0" xfId="2" applyFont="1" applyAlignment="1"/>
    <xf numFmtId="44" fontId="0" fillId="0" borderId="0" xfId="2" applyFont="1" applyBorder="1" applyAlignment="1" applyProtection="1">
      <alignment horizontal="right"/>
      <protection locked="0"/>
    </xf>
    <xf numFmtId="44" fontId="2" fillId="0" borderId="9" xfId="2" applyFont="1" applyBorder="1"/>
    <xf numFmtId="0" fontId="2" fillId="0" borderId="0" xfId="0" applyFont="1" applyAlignment="1"/>
    <xf numFmtId="43" fontId="2" fillId="0" borderId="0" xfId="0" applyNumberFormat="1" applyFont="1" applyBorder="1"/>
    <xf numFmtId="0" fontId="2" fillId="0" borderId="9" xfId="0" applyFont="1" applyBorder="1"/>
    <xf numFmtId="43" fontId="0" fillId="0" borderId="0" xfId="1" applyFont="1"/>
    <xf numFmtId="44" fontId="0" fillId="0" borderId="0" xfId="0" applyNumberFormat="1"/>
    <xf numFmtId="43" fontId="0" fillId="0" borderId="0" xfId="1" applyFont="1" applyAlignment="1"/>
    <xf numFmtId="43" fontId="0" fillId="0" borderId="0" xfId="1" applyFont="1" applyFill="1"/>
    <xf numFmtId="0" fontId="0" fillId="0" borderId="0" xfId="0" applyFont="1" applyFill="1"/>
    <xf numFmtId="49" fontId="3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49" fontId="4" fillId="0" borderId="0" xfId="0" applyNumberFormat="1" applyFont="1"/>
    <xf numFmtId="43" fontId="2" fillId="0" borderId="0" xfId="1" applyFont="1" applyAlignment="1"/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4" fontId="2" fillId="0" borderId="1" xfId="2" applyFont="1" applyBorder="1"/>
    <xf numFmtId="14" fontId="2" fillId="0" borderId="0" xfId="0" applyNumberFormat="1" applyFont="1"/>
    <xf numFmtId="0" fontId="5" fillId="0" borderId="0" xfId="0" applyNumberFormat="1" applyFont="1" applyAlignment="1">
      <alignment horizontal="center"/>
    </xf>
    <xf numFmtId="0" fontId="7" fillId="0" borderId="0" xfId="0" applyFont="1"/>
    <xf numFmtId="44" fontId="1" fillId="0" borderId="11" xfId="2" applyFont="1" applyBorder="1"/>
    <xf numFmtId="44" fontId="1" fillId="0" borderId="0" xfId="2" applyFont="1"/>
    <xf numFmtId="44" fontId="1" fillId="0" borderId="10" xfId="2" applyFont="1" applyBorder="1"/>
    <xf numFmtId="0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topLeftCell="A55" zoomScale="90" zoomScaleNormal="90" zoomScalePageLayoutView="90" workbookViewId="0">
      <selection activeCell="E54" sqref="E54"/>
    </sheetView>
  </sheetViews>
  <sheetFormatPr defaultColWidth="8.85546875" defaultRowHeight="15"/>
  <cols>
    <col min="1" max="1" width="16.42578125" style="1" customWidth="1"/>
    <col min="2" max="2" width="3.42578125" style="1" customWidth="1"/>
    <col min="3" max="3" width="45.5703125" customWidth="1"/>
    <col min="4" max="4" width="2.85546875" customWidth="1"/>
    <col min="5" max="5" width="11.140625" bestFit="1" customWidth="1"/>
    <col min="6" max="6" width="2.85546875" customWidth="1"/>
    <col min="7" max="7" width="10.85546875" customWidth="1"/>
    <col min="8" max="8" width="2.85546875" customWidth="1"/>
    <col min="9" max="9" width="12" customWidth="1"/>
    <col min="10" max="10" width="3.5703125" customWidth="1"/>
    <col min="11" max="11" width="10.5703125" customWidth="1"/>
    <col min="13" max="15" width="11.140625" bestFit="1" customWidth="1"/>
  </cols>
  <sheetData>
    <row r="1" spans="1:12" ht="18.75">
      <c r="A1" s="41" t="s">
        <v>57</v>
      </c>
      <c r="B1" s="41"/>
    </row>
    <row r="2" spans="1:12" ht="18.75">
      <c r="A2" s="41"/>
      <c r="B2" s="41"/>
    </row>
    <row r="3" spans="1:12" ht="17.25">
      <c r="A3" s="45" t="s">
        <v>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>
      <c r="A4" s="40"/>
      <c r="B4" s="40"/>
      <c r="C4" s="40"/>
      <c r="D4" s="40"/>
      <c r="E4" s="40"/>
      <c r="F4" s="40"/>
      <c r="G4" s="40"/>
      <c r="H4" s="40"/>
      <c r="I4" s="40"/>
      <c r="J4" s="40"/>
    </row>
    <row r="6" spans="1:12">
      <c r="A6" s="1" t="s">
        <v>15</v>
      </c>
      <c r="B6" s="39" t="s">
        <v>55</v>
      </c>
      <c r="D6" s="35"/>
      <c r="E6" s="38">
        <v>2750.01</v>
      </c>
      <c r="F6" s="35"/>
      <c r="G6" s="35"/>
      <c r="H6" s="35"/>
      <c r="I6" s="35"/>
      <c r="J6" s="35"/>
      <c r="K6" s="35"/>
    </row>
    <row r="7" spans="1:12">
      <c r="C7" s="35"/>
      <c r="D7" s="35"/>
      <c r="E7" s="35"/>
      <c r="F7" s="35"/>
      <c r="G7" s="35"/>
      <c r="H7" s="35"/>
      <c r="I7" s="35"/>
      <c r="J7" s="35"/>
      <c r="K7" s="35"/>
    </row>
    <row r="8" spans="1:12" ht="30">
      <c r="A8" t="s">
        <v>58</v>
      </c>
      <c r="C8" s="35"/>
      <c r="D8" s="35"/>
      <c r="E8" s="37" t="s">
        <v>54</v>
      </c>
      <c r="F8" s="36"/>
      <c r="G8" s="37" t="s">
        <v>53</v>
      </c>
      <c r="H8" s="36"/>
      <c r="I8" s="36" t="s">
        <v>52</v>
      </c>
      <c r="J8" s="36"/>
      <c r="K8" s="36" t="s">
        <v>51</v>
      </c>
    </row>
    <row r="9" spans="1:12">
      <c r="B9" s="33" t="s">
        <v>50</v>
      </c>
      <c r="D9" s="35"/>
      <c r="E9" s="28">
        <v>300</v>
      </c>
      <c r="F9" s="29"/>
      <c r="G9" s="28">
        <v>4800</v>
      </c>
      <c r="H9" s="29"/>
      <c r="I9" s="28">
        <v>5100</v>
      </c>
      <c r="J9" s="25"/>
      <c r="K9" s="25">
        <f>G9-I9</f>
        <v>-300</v>
      </c>
      <c r="L9" s="25"/>
    </row>
    <row r="10" spans="1:12">
      <c r="B10" s="33" t="s">
        <v>49</v>
      </c>
      <c r="D10" s="35"/>
      <c r="E10" s="28">
        <v>8.33</v>
      </c>
      <c r="F10" s="29"/>
      <c r="G10" s="28">
        <v>83.33</v>
      </c>
      <c r="H10" s="29"/>
      <c r="I10" s="28">
        <v>100</v>
      </c>
      <c r="J10" s="25"/>
      <c r="K10" s="25">
        <f>G10-I10</f>
        <v>-16.670000000000002</v>
      </c>
      <c r="L10" s="25"/>
    </row>
    <row r="11" spans="1:12">
      <c r="B11" s="33" t="s">
        <v>48</v>
      </c>
      <c r="D11" s="35"/>
      <c r="E11" s="28">
        <v>1000</v>
      </c>
      <c r="F11" s="29"/>
      <c r="G11" s="28">
        <v>1000</v>
      </c>
      <c r="H11" s="29"/>
      <c r="I11" s="28">
        <v>0</v>
      </c>
      <c r="J11" s="25"/>
      <c r="K11" s="25">
        <f>G11-I11</f>
        <v>1000</v>
      </c>
      <c r="L11" s="25"/>
    </row>
    <row r="12" spans="1:12">
      <c r="B12" s="33" t="s">
        <v>47</v>
      </c>
      <c r="D12" s="35"/>
      <c r="E12" s="28"/>
      <c r="F12" s="29"/>
      <c r="G12" s="28"/>
      <c r="H12" s="29"/>
      <c r="I12" s="28"/>
      <c r="J12" s="25"/>
      <c r="K12" s="25"/>
      <c r="L12" s="25"/>
    </row>
    <row r="13" spans="1:12">
      <c r="C13" s="30" t="s">
        <v>23</v>
      </c>
      <c r="D13" s="35"/>
      <c r="E13" s="28">
        <v>50</v>
      </c>
      <c r="F13" s="29"/>
      <c r="G13" s="28">
        <v>1700</v>
      </c>
      <c r="H13" s="29"/>
      <c r="I13" s="28">
        <v>1500</v>
      </c>
      <c r="J13" s="25"/>
      <c r="K13" s="25">
        <f>G13-I13</f>
        <v>200</v>
      </c>
      <c r="L13" s="25"/>
    </row>
    <row r="14" spans="1:12">
      <c r="C14" s="30" t="s">
        <v>46</v>
      </c>
      <c r="D14" s="35"/>
      <c r="E14" s="28">
        <v>100</v>
      </c>
      <c r="F14" s="29"/>
      <c r="G14" s="28">
        <v>456.14</v>
      </c>
      <c r="H14" s="29"/>
      <c r="I14" s="28">
        <v>600</v>
      </c>
      <c r="J14" s="25"/>
      <c r="K14" s="25">
        <f>G14-I14</f>
        <v>-143.86000000000001</v>
      </c>
      <c r="L14" s="25"/>
    </row>
    <row r="15" spans="1:12">
      <c r="C15" s="30" t="s">
        <v>45</v>
      </c>
      <c r="D15" s="35"/>
      <c r="E15" s="28">
        <v>200</v>
      </c>
      <c r="F15" s="29"/>
      <c r="G15" s="28">
        <v>300</v>
      </c>
      <c r="H15" s="29"/>
      <c r="I15" s="28">
        <v>300</v>
      </c>
      <c r="J15" s="25"/>
      <c r="K15" s="25">
        <f>G15-I15</f>
        <v>0</v>
      </c>
      <c r="L15" s="25"/>
    </row>
    <row r="16" spans="1:12">
      <c r="B16" s="33" t="s">
        <v>44</v>
      </c>
      <c r="D16" s="35"/>
      <c r="E16" s="28">
        <v>0</v>
      </c>
      <c r="F16" s="29"/>
      <c r="G16" s="28">
        <v>1000</v>
      </c>
      <c r="H16" s="29"/>
      <c r="I16" s="28">
        <v>1000</v>
      </c>
      <c r="J16" s="25"/>
      <c r="K16" s="25">
        <f>G16-I16</f>
        <v>0</v>
      </c>
      <c r="L16" s="25"/>
    </row>
    <row r="17" spans="1:12">
      <c r="B17" s="32" t="s">
        <v>43</v>
      </c>
      <c r="D17" s="35"/>
      <c r="E17" s="28">
        <v>0</v>
      </c>
      <c r="F17" s="29"/>
      <c r="G17" s="28">
        <v>50</v>
      </c>
      <c r="H17" s="29"/>
      <c r="I17" s="28">
        <v>50</v>
      </c>
      <c r="J17" s="25"/>
      <c r="K17" s="25">
        <f>G17-I17</f>
        <v>0</v>
      </c>
      <c r="L17" s="25"/>
    </row>
    <row r="18" spans="1:12" s="1" customFormat="1" ht="15.75" thickBot="1">
      <c r="A18" s="46" t="s">
        <v>60</v>
      </c>
      <c r="B18" s="46"/>
      <c r="C18" s="46"/>
      <c r="E18" s="42">
        <f>SUM(E9:E17)</f>
        <v>1658.33</v>
      </c>
      <c r="F18" s="43"/>
      <c r="G18" s="42">
        <f>SUM(G9:G17)</f>
        <v>9389.4700000000012</v>
      </c>
      <c r="H18" s="43"/>
      <c r="I18" s="42">
        <f>SUM(I9:I17)</f>
        <v>8650</v>
      </c>
      <c r="J18" s="43"/>
      <c r="K18" s="42">
        <f>SUM(K9:K17)</f>
        <v>739.46999999999991</v>
      </c>
      <c r="L18" s="34" t="s">
        <v>42</v>
      </c>
    </row>
    <row r="19" spans="1:12">
      <c r="E19" s="25"/>
      <c r="G19" s="25"/>
      <c r="I19" s="25"/>
      <c r="J19" s="25"/>
      <c r="K19" s="25"/>
      <c r="L19" s="25"/>
    </row>
    <row r="20" spans="1:12">
      <c r="E20" s="25"/>
      <c r="G20" s="25"/>
      <c r="I20" s="25"/>
      <c r="J20" s="25"/>
      <c r="K20" s="25"/>
      <c r="L20" s="25"/>
    </row>
    <row r="21" spans="1:12">
      <c r="A21" s="46" t="s">
        <v>59</v>
      </c>
      <c r="B21" s="46"/>
      <c r="C21" s="46"/>
      <c r="E21" s="25"/>
      <c r="G21" s="25"/>
      <c r="I21" s="25"/>
      <c r="J21" s="25"/>
      <c r="K21" s="25"/>
      <c r="L21" s="25"/>
    </row>
    <row r="22" spans="1:12">
      <c r="B22" s="33" t="s">
        <v>41</v>
      </c>
      <c r="C22" s="33"/>
      <c r="E22" s="28"/>
      <c r="F22" s="29"/>
      <c r="G22" s="28"/>
      <c r="H22" s="29"/>
      <c r="I22" s="28"/>
      <c r="J22" s="25"/>
      <c r="K22" s="25"/>
      <c r="L22" s="25"/>
    </row>
    <row r="23" spans="1:12">
      <c r="C23" s="30" t="s">
        <v>40</v>
      </c>
      <c r="E23" s="28">
        <v>25</v>
      </c>
      <c r="F23" s="29"/>
      <c r="G23" s="28">
        <v>155</v>
      </c>
      <c r="H23" s="29"/>
      <c r="I23" s="28">
        <v>200</v>
      </c>
      <c r="J23" s="25"/>
      <c r="K23" s="25">
        <f t="shared" ref="K23:K28" si="0">I23-G23</f>
        <v>45</v>
      </c>
      <c r="L23" s="25"/>
    </row>
    <row r="24" spans="1:12">
      <c r="C24" s="30" t="s">
        <v>39</v>
      </c>
      <c r="E24" s="28">
        <v>25</v>
      </c>
      <c r="F24" s="29"/>
      <c r="G24" s="28">
        <v>25</v>
      </c>
      <c r="H24" s="29"/>
      <c r="I24" s="28">
        <v>50</v>
      </c>
      <c r="J24" s="25"/>
      <c r="K24" s="25">
        <f t="shared" si="0"/>
        <v>25</v>
      </c>
      <c r="L24" s="25"/>
    </row>
    <row r="25" spans="1:12">
      <c r="C25" s="30" t="s">
        <v>38</v>
      </c>
      <c r="E25" s="28">
        <v>0</v>
      </c>
      <c r="F25" s="29"/>
      <c r="G25" s="28">
        <v>100</v>
      </c>
      <c r="H25" s="29"/>
      <c r="I25" s="28">
        <v>100</v>
      </c>
      <c r="J25" s="25"/>
      <c r="K25" s="25">
        <f t="shared" si="0"/>
        <v>0</v>
      </c>
      <c r="L25" s="25"/>
    </row>
    <row r="26" spans="1:12">
      <c r="C26" s="30" t="s">
        <v>37</v>
      </c>
      <c r="E26" s="28">
        <v>15</v>
      </c>
      <c r="F26" s="29"/>
      <c r="G26" s="28">
        <v>700</v>
      </c>
      <c r="H26" s="29"/>
      <c r="I26" s="28">
        <v>750</v>
      </c>
      <c r="J26" s="25"/>
      <c r="K26" s="25">
        <f t="shared" si="0"/>
        <v>50</v>
      </c>
      <c r="L26" s="25"/>
    </row>
    <row r="27" spans="1:12">
      <c r="C27" s="30" t="s">
        <v>36</v>
      </c>
      <c r="E27" s="28">
        <v>25</v>
      </c>
      <c r="F27" s="29"/>
      <c r="G27" s="28">
        <v>125</v>
      </c>
      <c r="H27" s="29"/>
      <c r="I27" s="28">
        <v>300</v>
      </c>
      <c r="J27" s="25"/>
      <c r="K27" s="25">
        <f t="shared" si="0"/>
        <v>175</v>
      </c>
      <c r="L27" s="25"/>
    </row>
    <row r="28" spans="1:12">
      <c r="C28" s="30" t="s">
        <v>35</v>
      </c>
      <c r="E28" s="28">
        <v>25</v>
      </c>
      <c r="F28" s="29"/>
      <c r="G28" s="28">
        <v>75</v>
      </c>
      <c r="H28" s="29"/>
      <c r="I28" s="28">
        <v>150</v>
      </c>
      <c r="J28" s="25"/>
      <c r="K28" s="25">
        <f t="shared" si="0"/>
        <v>75</v>
      </c>
      <c r="L28" s="25"/>
    </row>
    <row r="29" spans="1:12">
      <c r="B29" s="33" t="s">
        <v>34</v>
      </c>
      <c r="C29" s="33"/>
      <c r="E29" s="28"/>
      <c r="F29" s="29"/>
      <c r="G29" s="28"/>
      <c r="H29" s="29"/>
      <c r="I29" s="28"/>
      <c r="J29" s="25"/>
      <c r="K29" s="25"/>
      <c r="L29" s="25"/>
    </row>
    <row r="30" spans="1:12">
      <c r="C30" s="30" t="s">
        <v>33</v>
      </c>
      <c r="E30" s="28">
        <v>10</v>
      </c>
      <c r="F30" s="29"/>
      <c r="G30" s="28">
        <v>170</v>
      </c>
      <c r="H30" s="29"/>
      <c r="I30" s="28">
        <v>200</v>
      </c>
      <c r="J30" s="25"/>
      <c r="K30" s="25">
        <f>I30-G30</f>
        <v>30</v>
      </c>
      <c r="L30" s="25"/>
    </row>
    <row r="31" spans="1:12">
      <c r="C31" s="30" t="s">
        <v>32</v>
      </c>
      <c r="E31" s="28">
        <v>0</v>
      </c>
      <c r="F31" s="29"/>
      <c r="G31" s="28">
        <v>445</v>
      </c>
      <c r="H31" s="29"/>
      <c r="I31" s="28">
        <v>500</v>
      </c>
      <c r="J31" s="25"/>
      <c r="K31" s="25">
        <f>I31-G31</f>
        <v>55</v>
      </c>
      <c r="L31" s="25"/>
    </row>
    <row r="32" spans="1:12">
      <c r="C32" s="30" t="s">
        <v>31</v>
      </c>
      <c r="E32" s="28">
        <v>40</v>
      </c>
      <c r="F32" s="29"/>
      <c r="G32" s="28">
        <v>310</v>
      </c>
      <c r="H32" s="29"/>
      <c r="I32" s="28">
        <v>400</v>
      </c>
      <c r="J32" s="25"/>
      <c r="K32" s="25">
        <f>I32-G32</f>
        <v>90</v>
      </c>
      <c r="L32" s="25"/>
    </row>
    <row r="33" spans="1:15">
      <c r="B33" s="33" t="s">
        <v>30</v>
      </c>
      <c r="C33" s="33"/>
      <c r="E33" s="28"/>
      <c r="F33" s="29"/>
      <c r="G33" s="28"/>
      <c r="H33" s="29"/>
      <c r="I33" s="28"/>
      <c r="J33" s="25"/>
      <c r="K33" s="25"/>
      <c r="L33" s="25"/>
    </row>
    <row r="34" spans="1:15">
      <c r="C34" s="30" t="s">
        <v>29</v>
      </c>
      <c r="E34" s="28">
        <v>20</v>
      </c>
      <c r="F34" s="29"/>
      <c r="G34" s="28">
        <v>205</v>
      </c>
      <c r="H34" s="29"/>
      <c r="I34" s="28">
        <v>300</v>
      </c>
      <c r="J34" s="25"/>
      <c r="K34" s="25">
        <f>I34-G34</f>
        <v>95</v>
      </c>
      <c r="L34" s="25"/>
    </row>
    <row r="35" spans="1:15">
      <c r="C35" s="30" t="s">
        <v>28</v>
      </c>
      <c r="E35" s="28">
        <v>20</v>
      </c>
      <c r="F35" s="29"/>
      <c r="G35" s="28">
        <v>276.18</v>
      </c>
      <c r="H35" s="29"/>
      <c r="I35" s="28">
        <v>300</v>
      </c>
      <c r="J35" s="25"/>
      <c r="K35" s="25">
        <f>I35-G35</f>
        <v>23.819999999999993</v>
      </c>
      <c r="L35" s="25"/>
    </row>
    <row r="36" spans="1:15">
      <c r="B36" s="33" t="s">
        <v>27</v>
      </c>
      <c r="C36" s="33"/>
      <c r="E36" s="28"/>
      <c r="F36" s="29"/>
      <c r="G36" s="28"/>
      <c r="H36" s="29"/>
      <c r="I36" s="28"/>
      <c r="J36" s="25"/>
      <c r="K36" s="25"/>
      <c r="L36" s="25"/>
    </row>
    <row r="37" spans="1:15">
      <c r="C37" s="30" t="s">
        <v>26</v>
      </c>
      <c r="E37" s="28">
        <v>0</v>
      </c>
      <c r="F37" s="29"/>
      <c r="G37" s="28">
        <v>0</v>
      </c>
      <c r="H37" s="29"/>
      <c r="I37" s="28">
        <v>50</v>
      </c>
      <c r="J37" s="25"/>
      <c r="K37" s="25">
        <f>I37-G37</f>
        <v>50</v>
      </c>
      <c r="L37" s="25"/>
    </row>
    <row r="38" spans="1:15">
      <c r="C38" s="30" t="s">
        <v>25</v>
      </c>
      <c r="E38" s="28">
        <v>0</v>
      </c>
      <c r="F38" s="29"/>
      <c r="G38" s="28">
        <v>0</v>
      </c>
      <c r="H38" s="29"/>
      <c r="I38" s="28">
        <v>50</v>
      </c>
      <c r="J38" s="25"/>
      <c r="K38" s="25">
        <f>I38-G38</f>
        <v>50</v>
      </c>
      <c r="L38" s="25"/>
    </row>
    <row r="39" spans="1:15">
      <c r="B39" s="33" t="s">
        <v>24</v>
      </c>
      <c r="C39" s="32"/>
      <c r="E39" s="28"/>
      <c r="F39" s="29"/>
      <c r="G39" s="28"/>
      <c r="H39" s="29"/>
      <c r="I39" s="28"/>
      <c r="J39" s="25"/>
      <c r="K39" s="25"/>
      <c r="L39" s="25"/>
    </row>
    <row r="40" spans="1:15">
      <c r="C40" s="31" t="s">
        <v>23</v>
      </c>
      <c r="E40" s="28">
        <v>0</v>
      </c>
      <c r="F40" s="29"/>
      <c r="G40" s="28">
        <v>251.63</v>
      </c>
      <c r="H40" s="29"/>
      <c r="I40" s="28">
        <v>300</v>
      </c>
      <c r="J40" s="25"/>
      <c r="K40" s="25">
        <f t="shared" ref="K40:K46" si="1">I40-G40</f>
        <v>48.370000000000005</v>
      </c>
      <c r="L40" s="25"/>
    </row>
    <row r="41" spans="1:15">
      <c r="C41" s="31" t="s">
        <v>22</v>
      </c>
      <c r="E41" s="28">
        <v>0</v>
      </c>
      <c r="F41" s="29"/>
      <c r="G41" s="28">
        <v>125</v>
      </c>
      <c r="H41" s="29"/>
      <c r="I41" s="28">
        <v>200</v>
      </c>
      <c r="J41" s="25"/>
      <c r="K41" s="25">
        <f t="shared" si="1"/>
        <v>75</v>
      </c>
      <c r="L41" s="25"/>
    </row>
    <row r="42" spans="1:15">
      <c r="C42" s="30" t="s">
        <v>21</v>
      </c>
      <c r="E42" s="28">
        <v>0</v>
      </c>
      <c r="F42" s="29"/>
      <c r="G42" s="28">
        <v>185</v>
      </c>
      <c r="H42" s="29"/>
      <c r="I42" s="28">
        <v>245</v>
      </c>
      <c r="J42" s="25"/>
      <c r="K42" s="25">
        <f t="shared" si="1"/>
        <v>60</v>
      </c>
      <c r="L42" s="25"/>
    </row>
    <row r="43" spans="1:15">
      <c r="C43" s="30" t="s">
        <v>20</v>
      </c>
      <c r="E43" s="28">
        <v>0</v>
      </c>
      <c r="F43" s="29"/>
      <c r="G43" s="28">
        <v>356</v>
      </c>
      <c r="H43" s="29"/>
      <c r="I43" s="28">
        <v>300</v>
      </c>
      <c r="J43" s="25"/>
      <c r="K43" s="25">
        <f t="shared" si="1"/>
        <v>-56</v>
      </c>
      <c r="L43" s="25"/>
    </row>
    <row r="44" spans="1:15">
      <c r="C44" s="30" t="s">
        <v>19</v>
      </c>
      <c r="E44" s="28">
        <v>0</v>
      </c>
      <c r="F44" s="29"/>
      <c r="G44" s="28">
        <v>275</v>
      </c>
      <c r="H44" s="29"/>
      <c r="I44" s="28">
        <v>300</v>
      </c>
      <c r="J44" s="25"/>
      <c r="K44" s="25">
        <f t="shared" si="1"/>
        <v>25</v>
      </c>
      <c r="L44" s="25"/>
    </row>
    <row r="45" spans="1:15">
      <c r="C45" s="30" t="s">
        <v>18</v>
      </c>
      <c r="E45" s="28">
        <v>0</v>
      </c>
      <c r="F45" s="29"/>
      <c r="G45" s="28">
        <v>179</v>
      </c>
      <c r="H45" s="29"/>
      <c r="I45" s="28">
        <v>190</v>
      </c>
      <c r="J45" s="25"/>
      <c r="K45" s="25">
        <f t="shared" si="1"/>
        <v>11</v>
      </c>
      <c r="L45" s="25"/>
    </row>
    <row r="46" spans="1:15" ht="15.75" thickBot="1">
      <c r="C46" s="30" t="s">
        <v>17</v>
      </c>
      <c r="E46" s="28">
        <v>0</v>
      </c>
      <c r="F46" s="29"/>
      <c r="G46" s="28">
        <v>185</v>
      </c>
      <c r="H46" s="29"/>
      <c r="I46" s="28">
        <v>200</v>
      </c>
      <c r="J46" s="25"/>
      <c r="K46" s="25">
        <f t="shared" si="1"/>
        <v>15</v>
      </c>
      <c r="L46" s="25"/>
    </row>
    <row r="47" spans="1:15">
      <c r="A47" s="46" t="s">
        <v>61</v>
      </c>
      <c r="B47" s="46"/>
      <c r="C47" s="46"/>
      <c r="E47" s="44">
        <f>SUM(E22:E46)</f>
        <v>205</v>
      </c>
      <c r="F47" s="43"/>
      <c r="G47" s="44">
        <f>SUM(G22:G46)</f>
        <v>4142.8099999999995</v>
      </c>
      <c r="H47" s="43"/>
      <c r="I47" s="44">
        <f>SUM(I22:I46)</f>
        <v>5085</v>
      </c>
      <c r="J47" s="43"/>
      <c r="K47" s="44">
        <f>SUM(K22:K46)</f>
        <v>942.18999999999994</v>
      </c>
      <c r="L47" s="27" t="s">
        <v>16</v>
      </c>
      <c r="M47" s="26"/>
      <c r="N47" s="26"/>
      <c r="O47" s="26"/>
    </row>
    <row r="48" spans="1:15">
      <c r="E48" s="25"/>
      <c r="G48" s="25"/>
      <c r="H48" s="25"/>
      <c r="I48" s="25"/>
      <c r="J48" s="25"/>
      <c r="K48" s="25"/>
      <c r="L48" s="25"/>
    </row>
    <row r="49" spans="1:11" s="1" customFormat="1" ht="15.75" thickBot="1">
      <c r="A49" s="24" t="s">
        <v>62</v>
      </c>
      <c r="B49" s="24"/>
      <c r="C49" s="24"/>
      <c r="K49" s="21">
        <f>K18+K47</f>
        <v>1681.6599999999999</v>
      </c>
    </row>
    <row r="50" spans="1:11" s="1" customFormat="1" ht="15.75" thickTop="1">
      <c r="A50" s="4"/>
      <c r="B50" s="4"/>
      <c r="C50" s="4"/>
      <c r="K50" s="23"/>
    </row>
    <row r="51" spans="1:11" s="1" customFormat="1" ht="15.75" thickBot="1">
      <c r="A51" s="4" t="s">
        <v>15</v>
      </c>
      <c r="B51" s="4" t="s">
        <v>14</v>
      </c>
      <c r="C51" s="4"/>
      <c r="E51" s="21">
        <f>E6+E18-E47</f>
        <v>4203.34</v>
      </c>
      <c r="K51" s="23"/>
    </row>
    <row r="52" spans="1:11" ht="15.75" thickTop="1"/>
    <row r="53" spans="1:11" ht="15.75" thickBot="1">
      <c r="A53" s="22" t="s">
        <v>13</v>
      </c>
      <c r="B53" s="22"/>
      <c r="C53" s="22"/>
      <c r="D53" s="22"/>
      <c r="E53" s="21">
        <f>I58+I59</f>
        <v>4400</v>
      </c>
      <c r="F53" s="22"/>
      <c r="G53" s="22"/>
      <c r="H53" s="46"/>
      <c r="I53" s="46"/>
    </row>
    <row r="54" spans="1:11" ht="16.5" thickTop="1" thickBot="1">
      <c r="A54" s="1" t="s">
        <v>12</v>
      </c>
      <c r="D54" s="18"/>
      <c r="E54" s="21">
        <v>300</v>
      </c>
      <c r="F54" s="18"/>
    </row>
    <row r="55" spans="1:11" ht="15.75" thickTop="1"/>
    <row r="56" spans="1:11">
      <c r="A56" s="1" t="s">
        <v>11</v>
      </c>
      <c r="E56" s="1">
        <v>800</v>
      </c>
    </row>
    <row r="57" spans="1:11">
      <c r="A57" s="1" t="s">
        <v>10</v>
      </c>
      <c r="C57" s="20"/>
      <c r="D57" s="18"/>
      <c r="E57" s="19">
        <v>11.5</v>
      </c>
      <c r="F57" s="18"/>
      <c r="G57" s="18"/>
      <c r="H57" s="18"/>
      <c r="I57" s="18"/>
      <c r="J57" s="18"/>
      <c r="K57" s="18"/>
    </row>
    <row r="58" spans="1:11">
      <c r="C58" s="17" t="s">
        <v>9</v>
      </c>
      <c r="D58" s="15"/>
      <c r="E58" s="16">
        <v>2.25</v>
      </c>
      <c r="F58" s="15" t="s">
        <v>5</v>
      </c>
      <c r="G58" s="15">
        <f>E56</f>
        <v>800</v>
      </c>
      <c r="H58" s="15"/>
      <c r="I58" s="14">
        <f>E58*G58</f>
        <v>1800</v>
      </c>
    </row>
    <row r="59" spans="1:11">
      <c r="C59" s="13" t="s">
        <v>8</v>
      </c>
      <c r="D59" s="3"/>
      <c r="E59" s="12">
        <v>3.25</v>
      </c>
      <c r="F59" s="3" t="s">
        <v>5</v>
      </c>
      <c r="G59" s="3">
        <f>E56</f>
        <v>800</v>
      </c>
      <c r="H59" s="3"/>
      <c r="I59" s="11">
        <f>E59*G59</f>
        <v>2600</v>
      </c>
    </row>
    <row r="60" spans="1:11">
      <c r="C60" s="13" t="s">
        <v>7</v>
      </c>
      <c r="D60" s="3"/>
      <c r="E60" s="12">
        <v>6</v>
      </c>
      <c r="F60" s="3" t="s">
        <v>5</v>
      </c>
      <c r="G60" s="3">
        <f>E56</f>
        <v>800</v>
      </c>
      <c r="H60" s="3"/>
      <c r="I60" s="11">
        <f>E60*G60</f>
        <v>4800</v>
      </c>
    </row>
    <row r="61" spans="1:11">
      <c r="C61" s="10" t="s">
        <v>6</v>
      </c>
      <c r="D61" s="6"/>
      <c r="E61" s="9">
        <f>SUM(E58:E60)</f>
        <v>11.5</v>
      </c>
      <c r="F61" s="6" t="s">
        <v>5</v>
      </c>
      <c r="G61" s="8">
        <f>E56</f>
        <v>800</v>
      </c>
      <c r="H61" s="6"/>
      <c r="I61" s="7">
        <f>E61*G61</f>
        <v>9200</v>
      </c>
    </row>
    <row r="63" spans="1:11" ht="30.75" customHeight="1">
      <c r="A63" s="6" t="s">
        <v>4</v>
      </c>
      <c r="B63" s="6"/>
      <c r="C63" s="5"/>
      <c r="D63" s="5"/>
      <c r="E63" s="5"/>
      <c r="F63" s="5"/>
      <c r="G63" s="5" t="s">
        <v>3</v>
      </c>
    </row>
    <row r="64" spans="1:11">
      <c r="A64" s="4"/>
      <c r="B64" s="4"/>
      <c r="C64" s="3"/>
      <c r="D64" s="3"/>
      <c r="E64" s="3"/>
      <c r="F64" s="3"/>
      <c r="G64" s="3"/>
    </row>
    <row r="65" spans="3:3" ht="60">
      <c r="C65" s="2" t="s">
        <v>2</v>
      </c>
    </row>
    <row r="66" spans="3:3" ht="60">
      <c r="C66" s="2" t="s">
        <v>1</v>
      </c>
    </row>
    <row r="67" spans="3:3" ht="75">
      <c r="C67" s="2" t="s">
        <v>0</v>
      </c>
    </row>
  </sheetData>
  <mergeCells count="5">
    <mergeCell ref="A3:L3"/>
    <mergeCell ref="H53:I53"/>
    <mergeCell ref="A21:C21"/>
    <mergeCell ref="A47:C47"/>
    <mergeCell ref="A18:C18"/>
  </mergeCells>
  <printOptions horizontalCentered="1" verticalCentered="1"/>
  <pageMargins left="0.7" right="0.7" top="0.75" bottom="0.75" header="0.3" footer="0.3"/>
  <pageSetup scale="69" fitToHeight="0" orientation="portrait" verticalDpi="1200"/>
  <rowBreaks count="1" manualBreakCount="1">
    <brk id="64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Treasurer's Report</vt:lpstr>
      <vt:lpstr>'Treasurer''s Report'!Print_Area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Duncan</dc:creator>
  <cp:lastModifiedBy>Elizabeth Jarvis</cp:lastModifiedBy>
  <dcterms:created xsi:type="dcterms:W3CDTF">2014-03-04T15:12:30Z</dcterms:created>
  <dcterms:modified xsi:type="dcterms:W3CDTF">2020-06-28T16:01:39Z</dcterms:modified>
</cp:coreProperties>
</file>